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<sst xmlns="http://schemas.openxmlformats.org/spreadsheetml/2006/main" count="73" uniqueCount="58">
  <si>
    <t>附件</t>
  </si>
  <si>
    <t>永靖县2023年第二批财政衔接推进乡村振兴补助资金水利项目分配表</t>
  </si>
  <si>
    <t>序号</t>
  </si>
  <si>
    <t>项目名称</t>
  </si>
  <si>
    <t>建设
性质</t>
  </si>
  <si>
    <t>批复
文号</t>
  </si>
  <si>
    <t>建设
起止
年限</t>
  </si>
  <si>
    <t>建设
地点</t>
  </si>
  <si>
    <t>建设内容与规模</t>
  </si>
  <si>
    <t>投资规模（万元）</t>
  </si>
  <si>
    <t>绩效目标</t>
  </si>
  <si>
    <t>项目
主管
单位</t>
  </si>
  <si>
    <t>项目
实施
单位</t>
  </si>
  <si>
    <t>备注</t>
  </si>
  <si>
    <t>小计</t>
  </si>
  <si>
    <t>中央衔接资金</t>
  </si>
  <si>
    <t>省级衔接资金</t>
  </si>
  <si>
    <t>州级衔接资金</t>
  </si>
  <si>
    <t>县级衔接资金</t>
  </si>
  <si>
    <t>项目效益情况</t>
  </si>
  <si>
    <t>利益联结机制</t>
  </si>
  <si>
    <t>受益
村数
（个）</t>
  </si>
  <si>
    <t>受益
户数
（万户）</t>
  </si>
  <si>
    <t>受益
人数
（万人）</t>
  </si>
  <si>
    <t>脱贫村</t>
  </si>
  <si>
    <t>其他村</t>
  </si>
  <si>
    <t>脱贫户（含监测对象）</t>
  </si>
  <si>
    <t>其他农户</t>
  </si>
  <si>
    <t>脱贫人口数（含监测对象）</t>
  </si>
  <si>
    <t>其他人口数</t>
  </si>
  <si>
    <t>合 计</t>
  </si>
  <si>
    <t>一</t>
  </si>
  <si>
    <t>“三保障”和饮水安全巩固提升项目</t>
  </si>
  <si>
    <t>永靖县徐顶乡中林村地质灾害避险搬迁水利设施建设工程</t>
  </si>
  <si>
    <t>新建</t>
  </si>
  <si>
    <t>永乡振领发〔2022〕66号</t>
  </si>
  <si>
    <t>2023.3-2023.6</t>
  </si>
  <si>
    <t>徐顶乡中林村</t>
  </si>
  <si>
    <r>
      <rPr>
        <sz val="11"/>
        <color theme="1"/>
        <rFont val="仿宋_GB2312"/>
        <charset val="134"/>
      </rPr>
      <t>（1）供水工程：敷设输水干管1条350m，其中明设保温段φ57×8mm钢管长15m，地埋φ57×8mm钢管长335m；敷设1.60MpaDN50 PE配水干管1条长420m；新建容积为500m</t>
    </r>
    <r>
      <rPr>
        <sz val="11"/>
        <color theme="1"/>
        <rFont val="宋体"/>
        <charset val="134"/>
      </rPr>
      <t>³</t>
    </r>
    <r>
      <rPr>
        <sz val="11"/>
        <color theme="1"/>
        <rFont val="仿宋_GB2312"/>
        <charset val="134"/>
      </rPr>
      <t>的圆形蓄水池1座；各类闸阀井3座，其中分水井1座，排水井1座，检查井1座。
（2）防洪工程：新建C25钢筋混凝土排洪渠（断面尺寸1.8×1.8m）1条长110m，跌水2座，过路排洪涵管1座。投资产生的固定资产归东山区域农村饮水安全管理站、徐顶乡中林村集体所有。
项目总投资102万元，第一批衔接资金已安排86万元，本期安排16万元。</t>
    </r>
  </si>
  <si>
    <t>通过实施本地质灾害避险搬迁项目水利设施建设工程，保障永靖县徐顶乡中林村地质灾害避险搬迁安置人口18户72人的安全饮水需求以及保护安置点在防洪标准条件下居民生命财产不受损失，基础设施不受洪水威胁，为安置点人民群众的生产生活提供水源保障以及为安置点人民群众生命财产安全、经济社会发展提供防洪安全保障。</t>
  </si>
  <si>
    <t>县水务局</t>
  </si>
  <si>
    <t>永靖县罗家沟人饮及种养产业水利设施改造工程</t>
  </si>
  <si>
    <t>坪沟乡罗山村</t>
  </si>
  <si>
    <r>
      <rPr>
        <sz val="11"/>
        <color theme="1"/>
        <rFont val="仿宋_GB2312"/>
        <charset val="134"/>
      </rPr>
      <t>(1) 罗家沟三级泵站：改建三级压力钢管1条2.04km，其中新购安装φ377×10mm 钢管1.60km，拆除安装原有φ377×10mm钢管0.44km；迁建容积为2000m</t>
    </r>
    <r>
      <rPr>
        <sz val="11"/>
        <color theme="1"/>
        <rFont val="宋体"/>
        <charset val="134"/>
      </rPr>
      <t>³</t>
    </r>
    <r>
      <rPr>
        <sz val="11"/>
        <color theme="1"/>
        <rFont val="仿宋_GB2312"/>
        <charset val="134"/>
      </rPr>
      <t>调蓄水池 1座。
(2) 罗山村山头社上水泵站：改建上水压力钢管1条0.42km，其中拆除安装原有 φ108×9mm钢管0.42km；迁建上水泵房1座(建筑面积93.13m</t>
    </r>
    <r>
      <rPr>
        <sz val="11"/>
        <color theme="1"/>
        <rFont val="宋体"/>
        <charset val="134"/>
      </rPr>
      <t>²</t>
    </r>
    <r>
      <rPr>
        <sz val="11"/>
        <color theme="1"/>
        <rFont val="仿宋_GB2312"/>
        <charset val="134"/>
      </rPr>
      <t>)；拆除安装原有水泵电机2台套；拆除安装原有变压器1台及配套电气设备1项。
(3)罗山村人饮管道：更换人饮DN63PE（1.60Mpa）配水管道0.50km。投资产生的固定资产归砂子沟水管所、坪沟乡坪沟村集体所有。
项目总投资411万元，第一批衔接资金已安排382万元，本期安排29万元。</t>
    </r>
  </si>
  <si>
    <t>保障罗家沟2540亩农田灌溉、214户925人的饮水安全以及罗山村养殖合作社5000只羊、5000 头牛的用水需求。</t>
  </si>
  <si>
    <t>二</t>
  </si>
  <si>
    <t>产业类项目</t>
  </si>
  <si>
    <t>(三)</t>
  </si>
  <si>
    <t>产业配套设施</t>
  </si>
  <si>
    <t>永靖县太极镇大川村果蔬产业园供水工程</t>
  </si>
  <si>
    <t>2023年3月-12月</t>
  </si>
  <si>
    <t>太极镇大川村</t>
  </si>
  <si>
    <t>安装DN159钢管1100m，DN110PE管610m，Dn63PE管480m，水泵2台套，低压配电柜2面，闸阀26台，蓄水池2座。投资产生的固定资产归大川村村集体所有。
项目投资101万元，第一批衔接资金已安排96万元，本期安排5万元。</t>
  </si>
  <si>
    <t>完善产业园灌溉设施，解决产业园灌溉用水问题</t>
  </si>
  <si>
    <t>永靖县三塬花椒产业水利设施维修改造工程</t>
  </si>
  <si>
    <t>三塬镇两合村、胥塬村</t>
  </si>
  <si>
    <t>更换φ400钢管600米；安装φ400缓闭阀1台、φ300闸阀2台、伸缩节4台。投资产生的固定资产归三塬电力提灌管理所所有。
项目总投资50万元，第一批衔接资金已安排40万元，本期安排10万元。</t>
  </si>
  <si>
    <t>项目实施后，可以有效解决灌溉设施老化失修的问题，保障1500亩花椒林产业发展用水需求，促进产业发展，增加农民收入。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</si>
</sst>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4"/>
      <color theme="1"/>
      <name val="仿宋_GB2312"/>
      <charset val="134"/>
    </font>
    <font>
      <b/>
      <sz val="24"/>
      <color theme="1"/>
      <name val="方正小标宋简体"/>
      <charset val="134"/>
    </font>
    <font>
      <b/>
      <sz val="14"/>
      <color theme="1"/>
      <name val="仿宋_GB2312"/>
      <charset val="134"/>
    </font>
    <font>
      <b/>
      <sz val="11"/>
      <color theme="1"/>
      <name val="黑体"/>
      <charset val="134"/>
    </font>
    <font>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14"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5" applyNumberFormat="0" applyFill="0" applyAlignment="0" applyProtection="0">
      <alignment vertical="center"/>
    </xf>
    <xf numFmtId="0" fontId="17" fillId="0" borderId="15" applyNumberFormat="0" applyFill="0" applyAlignment="0" applyProtection="0">
      <alignment vertical="center"/>
    </xf>
    <xf numFmtId="0" fontId="9" fillId="10" borderId="0" applyNumberFormat="0" applyBorder="0" applyAlignment="0" applyProtection="0">
      <alignment vertical="center"/>
    </xf>
    <xf numFmtId="0" fontId="12" fillId="0" borderId="16" applyNumberFormat="0" applyFill="0" applyAlignment="0" applyProtection="0">
      <alignment vertical="center"/>
    </xf>
    <xf numFmtId="0" fontId="9" fillId="11" borderId="0" applyNumberFormat="0" applyBorder="0" applyAlignment="0" applyProtection="0">
      <alignment vertical="center"/>
    </xf>
    <xf numFmtId="0" fontId="18" fillId="12" borderId="17" applyNumberFormat="0" applyAlignment="0" applyProtection="0">
      <alignment vertical="center"/>
    </xf>
    <xf numFmtId="0" fontId="19" fillId="12" borderId="13" applyNumberFormat="0" applyAlignment="0" applyProtection="0">
      <alignment vertical="center"/>
    </xf>
    <xf numFmtId="0" fontId="20" fillId="13" borderId="18"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19" applyNumberFormat="0" applyFill="0" applyAlignment="0" applyProtection="0">
      <alignment vertical="center"/>
    </xf>
    <xf numFmtId="0" fontId="22" fillId="0" borderId="20"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28">
    <xf numFmtId="0" fontId="0" fillId="0" borderId="0" xfId="0">
      <alignment vertical="center"/>
    </xf>
    <xf numFmtId="0" fontId="1" fillId="2" borderId="0" xfId="0" applyNumberFormat="1" applyFont="1" applyFill="1" applyBorder="1" applyAlignment="1">
      <alignment horizontal="center" vertical="center"/>
    </xf>
    <xf numFmtId="0" fontId="1" fillId="2" borderId="0" xfId="0" applyNumberFormat="1" applyFont="1" applyFill="1" applyBorder="1" applyAlignment="1">
      <alignment horizontal="left" vertical="center"/>
    </xf>
    <xf numFmtId="0" fontId="2" fillId="2"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xf>
    <xf numFmtId="0" fontId="3" fillId="2" borderId="4"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vertical="center" wrapText="1"/>
    </xf>
    <xf numFmtId="0" fontId="1" fillId="2" borderId="0" xfId="0" applyNumberFormat="1" applyFont="1" applyFill="1" applyBorder="1" applyAlignment="1">
      <alignment vertical="center"/>
    </xf>
    <xf numFmtId="0" fontId="3" fillId="2" borderId="7" xfId="0" applyNumberFormat="1" applyFont="1" applyFill="1" applyBorder="1" applyAlignment="1">
      <alignment horizontal="center" vertical="center" wrapText="1"/>
    </xf>
    <xf numFmtId="0" fontId="3" fillId="2" borderId="7" xfId="0" applyNumberFormat="1" applyFont="1" applyFill="1" applyBorder="1" applyAlignment="1">
      <alignment horizontal="left" vertical="center" wrapText="1"/>
    </xf>
    <xf numFmtId="0" fontId="3" fillId="2" borderId="8"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3" fillId="2" borderId="10"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13"/>
  <sheetViews>
    <sheetView tabSelected="1" topLeftCell="G1" workbookViewId="0">
      <selection activeCell="L8" sqref="L8"/>
    </sheetView>
  </sheetViews>
  <sheetFormatPr defaultColWidth="9" defaultRowHeight="13.5"/>
  <cols>
    <col min="2" max="2" width="19.375" customWidth="1"/>
    <col min="4" max="4" width="11.3583333333333" customWidth="1"/>
    <col min="6" max="6" width="12" customWidth="1"/>
    <col min="7" max="7" width="76.25" customWidth="1"/>
    <col min="8" max="8" width="7.375" customWidth="1"/>
    <col min="9" max="9" width="7.675" customWidth="1"/>
    <col min="10" max="10" width="6.425" customWidth="1"/>
    <col min="12" max="12" width="9.25"/>
    <col min="13" max="13" width="34.375" customWidth="1"/>
    <col min="14" max="14" width="15" customWidth="1"/>
    <col min="17" max="17" width="11.3583333333333" customWidth="1"/>
    <col min="19" max="19" width="12.2583333333333" customWidth="1"/>
    <col min="20" max="20" width="8.75" customWidth="1"/>
    <col min="23" max="23" width="15.7416666666667" customWidth="1"/>
  </cols>
  <sheetData>
    <row r="1" ht="18.75" spans="1:23">
      <c r="A1" s="1" t="s">
        <v>0</v>
      </c>
      <c r="B1" s="2"/>
      <c r="C1" s="1"/>
      <c r="D1" s="1"/>
      <c r="E1" s="1"/>
      <c r="F1" s="1"/>
      <c r="G1" s="2"/>
      <c r="H1" s="1"/>
      <c r="I1" s="1"/>
      <c r="J1" s="1"/>
      <c r="K1" s="1"/>
      <c r="L1" s="1"/>
      <c r="M1" s="16"/>
      <c r="N1" s="2"/>
      <c r="O1" s="1"/>
      <c r="P1" s="1"/>
      <c r="Q1" s="1"/>
      <c r="R1" s="1"/>
      <c r="S1" s="1"/>
      <c r="T1" s="1"/>
      <c r="U1" s="1"/>
      <c r="V1" s="1"/>
      <c r="W1" s="1"/>
    </row>
    <row r="2" ht="31.5" spans="1:23">
      <c r="A2" s="3" t="s">
        <v>1</v>
      </c>
      <c r="B2" s="3"/>
      <c r="C2" s="3"/>
      <c r="D2" s="3"/>
      <c r="E2" s="3"/>
      <c r="F2" s="3"/>
      <c r="G2" s="3"/>
      <c r="H2" s="3"/>
      <c r="I2" s="3"/>
      <c r="J2" s="3"/>
      <c r="K2" s="3"/>
      <c r="L2" s="3"/>
      <c r="M2" s="3"/>
      <c r="N2" s="3"/>
      <c r="O2" s="3"/>
      <c r="P2" s="3"/>
      <c r="Q2" s="3"/>
      <c r="R2" s="3"/>
      <c r="S2" s="3"/>
      <c r="T2" s="3"/>
      <c r="U2" s="3"/>
      <c r="V2" s="3"/>
      <c r="W2" s="3"/>
    </row>
    <row r="3" ht="18.75" spans="1:23">
      <c r="A3" s="4" t="s">
        <v>2</v>
      </c>
      <c r="B3" s="5" t="s">
        <v>3</v>
      </c>
      <c r="C3" s="5" t="s">
        <v>4</v>
      </c>
      <c r="D3" s="5" t="s">
        <v>5</v>
      </c>
      <c r="E3" s="5" t="s">
        <v>6</v>
      </c>
      <c r="F3" s="5" t="s">
        <v>7</v>
      </c>
      <c r="G3" s="5" t="s">
        <v>8</v>
      </c>
      <c r="H3" s="6" t="s">
        <v>9</v>
      </c>
      <c r="I3" s="6"/>
      <c r="J3" s="6"/>
      <c r="K3" s="6"/>
      <c r="L3" s="6"/>
      <c r="M3" s="17" t="s">
        <v>10</v>
      </c>
      <c r="N3" s="18"/>
      <c r="O3" s="17"/>
      <c r="P3" s="17"/>
      <c r="Q3" s="17"/>
      <c r="R3" s="17"/>
      <c r="S3" s="17"/>
      <c r="T3" s="21"/>
      <c r="U3" s="5" t="s">
        <v>11</v>
      </c>
      <c r="V3" s="25" t="s">
        <v>12</v>
      </c>
      <c r="W3" s="6" t="s">
        <v>13</v>
      </c>
    </row>
    <row r="4" ht="18.75" spans="1:23">
      <c r="A4" s="7"/>
      <c r="B4" s="8"/>
      <c r="C4" s="8"/>
      <c r="D4" s="8"/>
      <c r="E4" s="8"/>
      <c r="F4" s="8"/>
      <c r="G4" s="8"/>
      <c r="H4" s="6" t="s">
        <v>14</v>
      </c>
      <c r="I4" s="6" t="s">
        <v>15</v>
      </c>
      <c r="J4" s="6" t="s">
        <v>16</v>
      </c>
      <c r="K4" s="5" t="s">
        <v>17</v>
      </c>
      <c r="L4" s="5" t="s">
        <v>18</v>
      </c>
      <c r="M4" s="19" t="s">
        <v>19</v>
      </c>
      <c r="N4" s="5" t="s">
        <v>20</v>
      </c>
      <c r="O4" s="20" t="s">
        <v>21</v>
      </c>
      <c r="P4" s="21"/>
      <c r="Q4" s="20" t="s">
        <v>22</v>
      </c>
      <c r="R4" s="21"/>
      <c r="S4" s="20" t="s">
        <v>23</v>
      </c>
      <c r="T4" s="21"/>
      <c r="U4" s="8"/>
      <c r="V4" s="26"/>
      <c r="W4" s="6"/>
    </row>
    <row r="5" ht="75" spans="1:23">
      <c r="A5" s="9"/>
      <c r="B5" s="10"/>
      <c r="C5" s="10"/>
      <c r="D5" s="10"/>
      <c r="E5" s="10"/>
      <c r="F5" s="10"/>
      <c r="G5" s="10"/>
      <c r="H5" s="6"/>
      <c r="I5" s="6"/>
      <c r="J5" s="6"/>
      <c r="K5" s="10"/>
      <c r="L5" s="10"/>
      <c r="M5" s="22"/>
      <c r="N5" s="8"/>
      <c r="O5" s="6" t="s">
        <v>24</v>
      </c>
      <c r="P5" s="6" t="s">
        <v>25</v>
      </c>
      <c r="Q5" s="6" t="s">
        <v>26</v>
      </c>
      <c r="R5" s="6" t="s">
        <v>27</v>
      </c>
      <c r="S5" s="6" t="s">
        <v>28</v>
      </c>
      <c r="T5" s="6" t="s">
        <v>29</v>
      </c>
      <c r="U5" s="10"/>
      <c r="V5" s="27"/>
      <c r="W5" s="6"/>
    </row>
    <row r="6" ht="21" customHeight="1" spans="1:23">
      <c r="A6" s="11" t="s">
        <v>30</v>
      </c>
      <c r="B6" s="12"/>
      <c r="C6" s="13"/>
      <c r="D6" s="13"/>
      <c r="E6" s="13"/>
      <c r="F6" s="13"/>
      <c r="G6" s="13"/>
      <c r="H6" s="13">
        <f t="shared" ref="H6:L6" si="0">H7+H10</f>
        <v>60</v>
      </c>
      <c r="I6" s="13"/>
      <c r="J6" s="13"/>
      <c r="K6" s="13">
        <f t="shared" si="0"/>
        <v>0</v>
      </c>
      <c r="L6" s="13">
        <f t="shared" si="0"/>
        <v>60</v>
      </c>
      <c r="M6" s="13"/>
      <c r="N6" s="23"/>
      <c r="O6" s="13"/>
      <c r="P6" s="13"/>
      <c r="Q6" s="13"/>
      <c r="R6" s="13"/>
      <c r="S6" s="13"/>
      <c r="T6" s="13"/>
      <c r="U6" s="13"/>
      <c r="V6" s="13"/>
      <c r="W6" s="13"/>
    </row>
    <row r="7" ht="36" customHeight="1" spans="1:23">
      <c r="A7" s="13" t="s">
        <v>31</v>
      </c>
      <c r="B7" s="13" t="s">
        <v>32</v>
      </c>
      <c r="C7" s="13"/>
      <c r="D7" s="13"/>
      <c r="E7" s="13"/>
      <c r="F7" s="13"/>
      <c r="G7" s="13"/>
      <c r="H7" s="13">
        <f>K7+L7</f>
        <v>45</v>
      </c>
      <c r="I7" s="13"/>
      <c r="J7" s="13"/>
      <c r="K7" s="13">
        <f>SUM(K8:K9)</f>
        <v>0</v>
      </c>
      <c r="L7" s="13">
        <f>SUM(L8:L9)</f>
        <v>45</v>
      </c>
      <c r="M7" s="13"/>
      <c r="N7" s="23"/>
      <c r="O7" s="13"/>
      <c r="P7" s="13"/>
      <c r="Q7" s="13"/>
      <c r="R7" s="13"/>
      <c r="S7" s="13"/>
      <c r="T7" s="13"/>
      <c r="U7" s="13"/>
      <c r="V7" s="13"/>
      <c r="W7" s="13"/>
    </row>
    <row r="8" ht="160" customHeight="1" spans="1:23">
      <c r="A8" s="14">
        <v>1</v>
      </c>
      <c r="B8" s="15" t="s">
        <v>33</v>
      </c>
      <c r="C8" s="14" t="s">
        <v>34</v>
      </c>
      <c r="D8" s="15" t="s">
        <v>35</v>
      </c>
      <c r="E8" s="14" t="s">
        <v>36</v>
      </c>
      <c r="F8" s="14" t="s">
        <v>37</v>
      </c>
      <c r="G8" s="15" t="s">
        <v>38</v>
      </c>
      <c r="H8" s="13">
        <f>K8+L8</f>
        <v>16</v>
      </c>
      <c r="I8" s="14"/>
      <c r="J8" s="14"/>
      <c r="K8" s="14"/>
      <c r="L8" s="14">
        <v>16</v>
      </c>
      <c r="M8" s="15" t="s">
        <v>39</v>
      </c>
      <c r="N8" s="24"/>
      <c r="O8" s="14">
        <v>1</v>
      </c>
      <c r="P8" s="14">
        <v>0</v>
      </c>
      <c r="Q8" s="14">
        <v>0.0002</v>
      </c>
      <c r="R8" s="14">
        <v>0.0016</v>
      </c>
      <c r="S8" s="14">
        <v>0.0006</v>
      </c>
      <c r="T8" s="14">
        <v>0.0066</v>
      </c>
      <c r="U8" s="14" t="s">
        <v>40</v>
      </c>
      <c r="V8" s="14" t="s">
        <v>40</v>
      </c>
      <c r="W8" s="15"/>
    </row>
    <row r="9" ht="123" customHeight="1" spans="1:23">
      <c r="A9" s="14">
        <v>2</v>
      </c>
      <c r="B9" s="15" t="s">
        <v>41</v>
      </c>
      <c r="C9" s="14" t="s">
        <v>34</v>
      </c>
      <c r="D9" s="15" t="s">
        <v>35</v>
      </c>
      <c r="E9" s="14" t="s">
        <v>36</v>
      </c>
      <c r="F9" s="14" t="s">
        <v>42</v>
      </c>
      <c r="G9" s="15" t="s">
        <v>43</v>
      </c>
      <c r="H9" s="13">
        <f>K9+L9</f>
        <v>29</v>
      </c>
      <c r="I9" s="14"/>
      <c r="J9" s="14"/>
      <c r="K9" s="14"/>
      <c r="L9" s="14">
        <v>29</v>
      </c>
      <c r="M9" s="15" t="s">
        <v>44</v>
      </c>
      <c r="N9" s="24"/>
      <c r="O9" s="14">
        <v>1</v>
      </c>
      <c r="P9" s="14">
        <v>0</v>
      </c>
      <c r="Q9" s="14">
        <v>0.0214</v>
      </c>
      <c r="R9" s="14"/>
      <c r="S9" s="14">
        <v>0.0925</v>
      </c>
      <c r="T9" s="14"/>
      <c r="U9" s="14" t="s">
        <v>40</v>
      </c>
      <c r="V9" s="14" t="s">
        <v>40</v>
      </c>
      <c r="W9" s="15"/>
    </row>
    <row r="10" ht="21" customHeight="1" spans="1:23">
      <c r="A10" s="13" t="s">
        <v>45</v>
      </c>
      <c r="B10" s="13" t="s">
        <v>46</v>
      </c>
      <c r="C10" s="13"/>
      <c r="D10" s="13"/>
      <c r="E10" s="13"/>
      <c r="F10" s="13"/>
      <c r="G10" s="13"/>
      <c r="H10" s="13">
        <f t="shared" ref="H10:L10" si="1">H11</f>
        <v>15</v>
      </c>
      <c r="I10" s="13"/>
      <c r="J10" s="13"/>
      <c r="K10" s="13">
        <f t="shared" si="1"/>
        <v>0</v>
      </c>
      <c r="L10" s="13">
        <f t="shared" si="1"/>
        <v>15</v>
      </c>
      <c r="M10" s="13"/>
      <c r="N10" s="23"/>
      <c r="O10" s="13"/>
      <c r="P10" s="13"/>
      <c r="Q10" s="13"/>
      <c r="R10" s="13"/>
      <c r="S10" s="13"/>
      <c r="T10" s="13"/>
      <c r="U10" s="13"/>
      <c r="V10" s="13"/>
      <c r="W10" s="13"/>
    </row>
    <row r="11" ht="21" customHeight="1" spans="1:23">
      <c r="A11" s="13" t="s">
        <v>47</v>
      </c>
      <c r="B11" s="13" t="s">
        <v>48</v>
      </c>
      <c r="C11" s="13"/>
      <c r="D11" s="13"/>
      <c r="E11" s="13"/>
      <c r="F11" s="13"/>
      <c r="G11" s="13"/>
      <c r="H11" s="13">
        <f>K11+L11</f>
        <v>15</v>
      </c>
      <c r="I11" s="13"/>
      <c r="J11" s="13"/>
      <c r="K11" s="13">
        <f>SUM(K12:K13)</f>
        <v>0</v>
      </c>
      <c r="L11" s="13">
        <f>SUM(L12:L13)</f>
        <v>15</v>
      </c>
      <c r="M11" s="13"/>
      <c r="N11" s="23"/>
      <c r="O11" s="13"/>
      <c r="P11" s="13"/>
      <c r="Q11" s="13"/>
      <c r="R11" s="13"/>
      <c r="S11" s="13"/>
      <c r="T11" s="13"/>
      <c r="U11" s="13"/>
      <c r="V11" s="13"/>
      <c r="W11" s="13"/>
    </row>
    <row r="12" ht="60" customHeight="1" spans="1:23">
      <c r="A12" s="14">
        <v>1</v>
      </c>
      <c r="B12" s="15" t="s">
        <v>49</v>
      </c>
      <c r="C12" s="14" t="s">
        <v>34</v>
      </c>
      <c r="D12" s="15" t="s">
        <v>35</v>
      </c>
      <c r="E12" s="14" t="s">
        <v>50</v>
      </c>
      <c r="F12" s="14" t="s">
        <v>51</v>
      </c>
      <c r="G12" s="15" t="s">
        <v>52</v>
      </c>
      <c r="H12" s="13">
        <f>K12+L12</f>
        <v>5</v>
      </c>
      <c r="I12" s="14"/>
      <c r="J12" s="14"/>
      <c r="K12" s="14"/>
      <c r="L12" s="14">
        <v>5</v>
      </c>
      <c r="M12" s="15" t="s">
        <v>53</v>
      </c>
      <c r="N12" s="24"/>
      <c r="O12" s="14"/>
      <c r="P12" s="14">
        <v>1</v>
      </c>
      <c r="Q12" s="14">
        <v>0.0103</v>
      </c>
      <c r="R12" s="14">
        <v>0.0817</v>
      </c>
      <c r="S12" s="14">
        <v>0.0355</v>
      </c>
      <c r="T12" s="14">
        <v>0.3365</v>
      </c>
      <c r="U12" s="14" t="s">
        <v>40</v>
      </c>
      <c r="V12" s="14" t="s">
        <v>40</v>
      </c>
      <c r="W12" s="15"/>
    </row>
    <row r="13" ht="72" customHeight="1" spans="1:23">
      <c r="A13" s="14">
        <v>2</v>
      </c>
      <c r="B13" s="15" t="s">
        <v>54</v>
      </c>
      <c r="C13" s="14" t="s">
        <v>34</v>
      </c>
      <c r="D13" s="15" t="s">
        <v>35</v>
      </c>
      <c r="E13" s="14" t="s">
        <v>50</v>
      </c>
      <c r="F13" s="14" t="s">
        <v>55</v>
      </c>
      <c r="G13" s="15" t="s">
        <v>56</v>
      </c>
      <c r="H13" s="13">
        <f>K13+L13</f>
        <v>10</v>
      </c>
      <c r="I13" s="14"/>
      <c r="J13" s="14"/>
      <c r="K13" s="14"/>
      <c r="L13" s="14">
        <v>10</v>
      </c>
      <c r="M13" s="15" t="s">
        <v>57</v>
      </c>
      <c r="N13" s="24"/>
      <c r="O13" s="14"/>
      <c r="P13" s="14">
        <v>2</v>
      </c>
      <c r="Q13" s="14">
        <v>0.0075</v>
      </c>
      <c r="R13" s="14">
        <v>0.0747</v>
      </c>
      <c r="S13" s="14">
        <v>0.031</v>
      </c>
      <c r="T13" s="14">
        <v>0.2815</v>
      </c>
      <c r="U13" s="14" t="s">
        <v>40</v>
      </c>
      <c r="V13" s="14" t="s">
        <v>40</v>
      </c>
      <c r="W13" s="15"/>
    </row>
  </sheetData>
  <mergeCells count="24">
    <mergeCell ref="A2:W2"/>
    <mergeCell ref="H3:L3"/>
    <mergeCell ref="M3:T3"/>
    <mergeCell ref="O4:P4"/>
    <mergeCell ref="Q4:R4"/>
    <mergeCell ref="S4:T4"/>
    <mergeCell ref="A6:B6"/>
    <mergeCell ref="A3:A5"/>
    <mergeCell ref="B3:B5"/>
    <mergeCell ref="C3:C5"/>
    <mergeCell ref="D3:D5"/>
    <mergeCell ref="E3:E5"/>
    <mergeCell ref="F3:F5"/>
    <mergeCell ref="G3:G5"/>
    <mergeCell ref="H4:H5"/>
    <mergeCell ref="I4:I5"/>
    <mergeCell ref="J4:J5"/>
    <mergeCell ref="K4:K5"/>
    <mergeCell ref="L4:L5"/>
    <mergeCell ref="M4:M5"/>
    <mergeCell ref="N4:N5"/>
    <mergeCell ref="U3:U5"/>
    <mergeCell ref="V3:V5"/>
    <mergeCell ref="W3:W5"/>
  </mergeCells>
  <printOptions horizontalCentered="1"/>
  <pageMargins left="0.550694444444444" right="0.590277777777778" top="1" bottom="1" header="0.5" footer="0.5"/>
  <pageSetup paperSize="9" scale="4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恬幽香</cp:lastModifiedBy>
  <dcterms:created xsi:type="dcterms:W3CDTF">2023-03-30T09:43:02Z</dcterms:created>
  <dcterms:modified xsi:type="dcterms:W3CDTF">2023-03-30T09:47:06Z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679C687227744E46890946A154878CBA</vt:lpwstr>
  </property>
  <property fmtid="{D5CDD505-2E9C-101B-9397-08002B2CF9AE}" pid="3" name="KSOProductBuildVer">
    <vt:lpwstr>2052-11.1.0.13703</vt:lpwstr>
  </property>
</Properties>
</file>